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ncelariamateuszsawaryn-my.sharepoint.com/personal/zarzad_kancelariamateuszsawaryn_onmicrosoft_com/Documents/Administracyjne/Kancelaryjne/Marketing i sprzedaż/Publikacje na blogu/Blog PL/20201109 Spółka komandytowa zmiana opodatkowania/"/>
    </mc:Choice>
  </mc:AlternateContent>
  <xr:revisionPtr revIDLastSave="21" documentId="13_ncr:1_{953A222A-EA1A-4EFD-AB7E-9F49C1EF9D45}" xr6:coauthVersionLast="47" xr6:coauthVersionMax="47" xr10:uidLastSave="{2EEAA54B-AFCB-4204-B790-B952B7E8C647}"/>
  <bookViews>
    <workbookView xWindow="-120" yWindow="-120" windowWidth="20730" windowHeight="11160" xr2:uid="{9EA09476-D03D-4846-910A-0078716283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C21" i="1"/>
  <c r="C23" i="1" l="1"/>
  <c r="B22" i="1"/>
  <c r="B24" i="1" s="1"/>
  <c r="B23" i="1" l="1"/>
  <c r="C11" i="1" l="1"/>
  <c r="B11" i="1" l="1"/>
  <c r="C5" i="1"/>
  <c r="B8" i="1" l="1"/>
  <c r="B6" i="1"/>
  <c r="C6" i="1"/>
  <c r="C8" i="1" s="1"/>
  <c r="C9" i="1" s="1"/>
  <c r="B9" i="1" l="1"/>
  <c r="B10" i="1"/>
  <c r="C10" i="1"/>
</calcChain>
</file>

<file path=xl/sharedStrings.xml><?xml version="1.0" encoding="utf-8"?>
<sst xmlns="http://schemas.openxmlformats.org/spreadsheetml/2006/main" count="22" uniqueCount="12">
  <si>
    <t xml:space="preserve">Obecnie </t>
  </si>
  <si>
    <t>Po zmianach</t>
  </si>
  <si>
    <t>Dochód spółki</t>
  </si>
  <si>
    <t>CIT 9%</t>
  </si>
  <si>
    <t>brak</t>
  </si>
  <si>
    <t>dochód po CIT</t>
  </si>
  <si>
    <t>Zysk komandytariusza</t>
  </si>
  <si>
    <t>Faktyczna stawka podatku</t>
  </si>
  <si>
    <t>Udział komplementariusza</t>
  </si>
  <si>
    <t xml:space="preserve">Dochód komplementariusza </t>
  </si>
  <si>
    <t>PIT komplementariusza (19%)</t>
  </si>
  <si>
    <t xml:space="preserve">Dochód komplementariusza (50% zysku)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</si>
</sst>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70205-C336-4EBF-AECD-8E13DFADA187}">
  <dimension ref="A3:C24"/>
  <sheetViews>
    <sheetView tabSelected="1" topLeftCell="A12" workbookViewId="0">
      <selection activeCell="A16" sqref="A16:C24"/>
    </sheetView>
  </sheetViews>
  <sheetFormatPr defaultRowHeight="15" x14ac:dyDescent="0.25"/>
  <cols>
    <col min="1" max="1" width="27" customWidth="1"/>
    <col min="2" max="2" width="17.85546875" customWidth="1"/>
    <col min="3" max="3" width="27.42578125" customWidth="1"/>
  </cols>
  <sheetData>
    <row r="3" spans="1:3" x14ac:dyDescent="0.25">
      <c r="A3" s="1"/>
      <c r="B3" s="2" t="s">
        <v>0</v>
      </c>
      <c r="C3" s="3" t="s">
        <v>1</v>
      </c>
    </row>
    <row r="4" spans="1:3" x14ac:dyDescent="0.25">
      <c r="A4" s="4" t="s">
        <v>2</v>
      </c>
      <c r="B4" s="5">
        <v>250000</v>
      </c>
      <c r="C4" s="6">
        <v>250000</v>
      </c>
    </row>
    <row r="5" spans="1:3" x14ac:dyDescent="0.25">
      <c r="A5" s="4" t="s">
        <v>3</v>
      </c>
      <c r="B5" s="5" t="s">
        <v>4</v>
      </c>
      <c r="C5" s="6">
        <f>C4*0.09</f>
        <v>22500</v>
      </c>
    </row>
    <row r="6" spans="1:3" x14ac:dyDescent="0.25">
      <c r="A6" s="4" t="s">
        <v>5</v>
      </c>
      <c r="B6" s="5">
        <f>B4</f>
        <v>250000</v>
      </c>
      <c r="C6" s="6">
        <f>C4-C5</f>
        <v>227500</v>
      </c>
    </row>
    <row r="7" spans="1:3" ht="45" x14ac:dyDescent="0.25">
      <c r="A7" s="4" t="s">
        <v>8</v>
      </c>
      <c r="B7" s="10">
        <v>0.25</v>
      </c>
      <c r="C7" s="11"/>
    </row>
    <row r="8" spans="1:3" ht="45" x14ac:dyDescent="0.25">
      <c r="A8" s="4" t="s">
        <v>9</v>
      </c>
      <c r="B8" s="5">
        <f>B6*0.25</f>
        <v>62500</v>
      </c>
      <c r="C8" s="6">
        <f>C6*B7</f>
        <v>56875</v>
      </c>
    </row>
    <row r="9" spans="1:3" ht="45" x14ac:dyDescent="0.25">
      <c r="A9" s="4" t="s">
        <v>10</v>
      </c>
      <c r="B9" s="5">
        <f>B8*0.19</f>
        <v>11875</v>
      </c>
      <c r="C9" s="6">
        <f>(C8*0.19)-(C5*B7)</f>
        <v>5181.25</v>
      </c>
    </row>
    <row r="10" spans="1:3" ht="45" x14ac:dyDescent="0.25">
      <c r="A10" s="4" t="s">
        <v>6</v>
      </c>
      <c r="B10" s="5">
        <f>B8-B9</f>
        <v>50625</v>
      </c>
      <c r="C10" s="6">
        <f>C8-C9</f>
        <v>51693.75</v>
      </c>
    </row>
    <row r="11" spans="1:3" ht="45" x14ac:dyDescent="0.25">
      <c r="A11" s="7" t="s">
        <v>7</v>
      </c>
      <c r="B11" s="8">
        <f>B9/B8*100</f>
        <v>19</v>
      </c>
      <c r="C11" s="9">
        <f>(C9+C5*B7)/C8*100</f>
        <v>19</v>
      </c>
    </row>
    <row r="16" spans="1:3" x14ac:dyDescent="0.25">
      <c r="A16" s="12"/>
      <c r="B16" s="2" t="s">
        <v>0</v>
      </c>
      <c r="C16" s="3" t="s">
        <v>1</v>
      </c>
    </row>
    <row r="17" spans="1:3" x14ac:dyDescent="0.25">
      <c r="A17" s="13" t="s">
        <v>2</v>
      </c>
      <c r="B17" s="15">
        <v>200000</v>
      </c>
      <c r="C17" s="15">
        <v>200000</v>
      </c>
    </row>
    <row r="18" spans="1:3" x14ac:dyDescent="0.25">
      <c r="A18" s="13" t="s">
        <v>3</v>
      </c>
      <c r="B18" s="15" t="s">
        <v>4</v>
      </c>
      <c r="C18" s="15">
        <v>380000</v>
      </c>
    </row>
    <row r="19" spans="1:3" x14ac:dyDescent="0.25">
      <c r="A19" s="13" t="s">
        <v>5</v>
      </c>
      <c r="B19" s="15">
        <f>B17</f>
        <v>200000</v>
      </c>
      <c r="C19" s="15">
        <v>1620000</v>
      </c>
    </row>
    <row r="20" spans="1:3" ht="45" x14ac:dyDescent="0.25">
      <c r="A20" s="13" t="s">
        <v>8</v>
      </c>
      <c r="B20" s="16">
        <v>0.5</v>
      </c>
      <c r="C20" s="16"/>
    </row>
    <row r="21" spans="1:3" ht="30" x14ac:dyDescent="0.25">
      <c r="A21" s="13" t="s">
        <v>11</v>
      </c>
      <c r="B21" s="15">
        <v>960000</v>
      </c>
      <c r="C21" s="15">
        <f>C19*B20</f>
        <v>810000</v>
      </c>
    </row>
    <row r="22" spans="1:3" ht="30" x14ac:dyDescent="0.25">
      <c r="A22" s="13" t="s">
        <v>10</v>
      </c>
      <c r="B22" s="15">
        <f>B21*0.19</f>
        <v>182400</v>
      </c>
      <c r="C22" s="15">
        <v>142500</v>
      </c>
    </row>
    <row r="23" spans="1:3" ht="45" x14ac:dyDescent="0.25">
      <c r="A23" s="13" t="s">
        <v>6</v>
      </c>
      <c r="B23" s="15">
        <f>B21-B22</f>
        <v>777600</v>
      </c>
      <c r="C23" s="15">
        <f>C21-C22</f>
        <v>667500</v>
      </c>
    </row>
    <row r="24" spans="1:3" x14ac:dyDescent="0.25">
      <c r="A24" s="14" t="s">
        <v>7</v>
      </c>
      <c r="B24" s="17">
        <f>B22/B21*100</f>
        <v>19</v>
      </c>
      <c r="C24" s="17">
        <v>33.25</v>
      </c>
    </row>
  </sheetData>
  <mergeCells count="2">
    <mergeCell ref="B7:C7"/>
    <mergeCell ref="B20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Sawaryn</dc:creator>
  <cp:lastModifiedBy>Mateusz Sawaryn</cp:lastModifiedBy>
  <dcterms:created xsi:type="dcterms:W3CDTF">2020-11-05T13:47:25Z</dcterms:created>
  <dcterms:modified xsi:type="dcterms:W3CDTF">2022-11-07T10:41:38Z</dcterms:modified>
</cp:coreProperties>
</file>